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7320" windowHeight="4665" activeTab="0"/>
  </bookViews>
  <sheets>
    <sheet name="2ª quadr 2014" sheetId="1" r:id="rId1"/>
  </sheets>
  <definedNames/>
  <calcPr fullCalcOnLoad="1"/>
</workbook>
</file>

<file path=xl/sharedStrings.xml><?xml version="1.0" encoding="utf-8"?>
<sst xmlns="http://schemas.openxmlformats.org/spreadsheetml/2006/main" count="114" uniqueCount="114">
  <si>
    <t xml:space="preserve">ESTADO DE SANTA CATARINA </t>
  </si>
  <si>
    <t>PREFEITURA MUNICIPAL DE SÃO BERNARDINO</t>
  </si>
  <si>
    <t>OBJETIVO : Atender o art. 13 da Lei Complementra Nº 101/2000</t>
  </si>
  <si>
    <t xml:space="preserve">RECEITAS  </t>
  </si>
  <si>
    <t xml:space="preserve">RECEITAS CORRENTES </t>
  </si>
  <si>
    <t xml:space="preserve">Total </t>
  </si>
  <si>
    <t xml:space="preserve">Receita Tributaria </t>
  </si>
  <si>
    <t xml:space="preserve">Receita Patrimonial </t>
  </si>
  <si>
    <t>Transf. Recursos SUS - PACS</t>
  </si>
  <si>
    <t>Transf. Recursos SUS - ECD</t>
  </si>
  <si>
    <t>Transf. Recursos SUS - Saúde Bucal</t>
  </si>
  <si>
    <t>Transf. Do Salário Educação</t>
  </si>
  <si>
    <t>Outras Receitas Correntes</t>
  </si>
  <si>
    <t>Receita da Dívida Ativa Tributária</t>
  </si>
  <si>
    <t>Receita da Dívida Ativa Não Tributária</t>
  </si>
  <si>
    <t>Contribuições Econômicas</t>
  </si>
  <si>
    <t>Transporte Escolar</t>
  </si>
  <si>
    <t xml:space="preserve">RECEITAS CORRENTES  </t>
  </si>
  <si>
    <t>Total</t>
  </si>
  <si>
    <t xml:space="preserve">Contribuições de Melhoria </t>
  </si>
  <si>
    <t xml:space="preserve">Receita Agropecuaria </t>
  </si>
  <si>
    <t xml:space="preserve">Receita de Serviços </t>
  </si>
  <si>
    <t xml:space="preserve">TRANSFERENCIAS CORRENTES </t>
  </si>
  <si>
    <t xml:space="preserve">Transferencias dos Estados </t>
  </si>
  <si>
    <t>Cota-Parte do ICMS</t>
  </si>
  <si>
    <t>Cota-Parte do IPVA</t>
  </si>
  <si>
    <t>Serv. De prep. Terra em propried. Part.</t>
  </si>
  <si>
    <t>Transf. Financ. L.C. nº 87/96</t>
  </si>
  <si>
    <t>C.P.do IPI sobre exportação</t>
  </si>
  <si>
    <t xml:space="preserve">Transferencias Multigovernamen. </t>
  </si>
  <si>
    <t>TOTAL MENSAL BRUTO</t>
  </si>
  <si>
    <t>TOTAL MENSAL LÍQUIDO</t>
  </si>
  <si>
    <t>Receita da Produção Vegetal</t>
  </si>
  <si>
    <t>I.R.R.F. S/Rendimentos do Trabalho</t>
  </si>
  <si>
    <t>I.R.R.F. S/Outros Rendimentos</t>
  </si>
  <si>
    <t xml:space="preserve">Imposto S/ Transmis. Intervivos - I.T.B.I </t>
  </si>
  <si>
    <t>Taxa Pelo Exercício do Poder de Policia</t>
  </si>
  <si>
    <t>Taxas pela Prestação de Serviços</t>
  </si>
  <si>
    <t>Rem. Dep. Bancarios</t>
  </si>
  <si>
    <t>Transferencias da União</t>
  </si>
  <si>
    <t>Cota Parte do  F.P.M.</t>
  </si>
  <si>
    <t>Cota Parte do  I.T.R</t>
  </si>
  <si>
    <t>Cota Parte do Fundo Especial Pet. FEP</t>
  </si>
  <si>
    <t>Transf. Recursos SUS-PAB FIXO</t>
  </si>
  <si>
    <t>Transf. Recursos SUS-PSF</t>
  </si>
  <si>
    <t>Transf. Recursos SUS-Vig.Sanitária</t>
  </si>
  <si>
    <t>Transf.Recursos SUS - MAC</t>
  </si>
  <si>
    <t>Transf. Do FNDE para PNAE</t>
  </si>
  <si>
    <t xml:space="preserve">Multa e Juros de Mora </t>
  </si>
  <si>
    <t>RECEITA DA DÍVIDA ATIVA</t>
  </si>
  <si>
    <t>RETENÇÕES DO FUNDEF</t>
  </si>
  <si>
    <t>Imposto Predial e Territorial Urb. -I.P.T.U</t>
  </si>
  <si>
    <t xml:space="preserve">Taxas </t>
  </si>
  <si>
    <t xml:space="preserve">Contribuição de Melhoria </t>
  </si>
  <si>
    <t>Contrib.Custeio Serv.Iluminação Pública</t>
  </si>
  <si>
    <t>Transf. Do FNDE para PNATE</t>
  </si>
  <si>
    <t xml:space="preserve">Transf. Conv. Estado </t>
  </si>
  <si>
    <t>Cota Parte de Contrib.Domin.Eco.CIDE</t>
  </si>
  <si>
    <t>Imposto s/ Serv. de Qualq Nat. - ISQN</t>
  </si>
  <si>
    <t>Transf. Recursos SUS - AFB</t>
  </si>
  <si>
    <t>Transf. Recursos - FNAS - IGDBF</t>
  </si>
  <si>
    <t>Transf. Recursos - FNAS - CRASS</t>
  </si>
  <si>
    <t>Transf. Do FUNDEB</t>
  </si>
  <si>
    <t>Dedução da  Receita do FUNDEB - FPM</t>
  </si>
  <si>
    <t>Dedução da Rec. P/ FUNDEB LC87/96</t>
  </si>
  <si>
    <t>Dedução da rec. P/ FUNDEB -  ICMS</t>
  </si>
  <si>
    <t>Dedução da rec.P/FUNDEB - IPI exp.</t>
  </si>
  <si>
    <t>Dedução da rec.P/FUNDEB - IPVA</t>
  </si>
  <si>
    <t>Concessão de direito real de uso</t>
  </si>
  <si>
    <t>Dedução da Rec.do FUNDEB-ITR</t>
  </si>
  <si>
    <t>Serviço de transp rodoviário</t>
  </si>
  <si>
    <t>Transf. União CEX</t>
  </si>
  <si>
    <t>Transf. Recursos - FNAS - IGD-SUAS</t>
  </si>
  <si>
    <t>Transf. Rec. Estado p/ Progr. De Saude/NASF</t>
  </si>
  <si>
    <t>PREVISÃO ANUAL</t>
  </si>
  <si>
    <t>Transf. Conv. Transito Militar</t>
  </si>
  <si>
    <t>Transf. Rec. Estado Progr. Saúde Co financ.Ab</t>
  </si>
  <si>
    <t>ARREC. ANUAL</t>
  </si>
  <si>
    <t>Transf. Recursos - FNAS - SCFV</t>
  </si>
  <si>
    <t>RECEITAS DIVERSAS</t>
  </si>
  <si>
    <t>Outras Transf. Da União/AFM</t>
  </si>
  <si>
    <t>Demais Transf. Estado FMAS/SST/FEAS</t>
  </si>
  <si>
    <t>RESTITUIÇÕES</t>
  </si>
  <si>
    <t>Recup. De Despesa de exercicios anteriores</t>
  </si>
  <si>
    <t>Outras Receitas  -Devol. FUNDESTE</t>
  </si>
  <si>
    <t>TRTANSF. CONVENIOS/CAPITAL</t>
  </si>
  <si>
    <t>Transf. Equip e veículo/SUS</t>
  </si>
  <si>
    <t>Transf. FNDE/6 salas de aula</t>
  </si>
  <si>
    <t>Transf. FNDE/Quadra Escolar</t>
  </si>
  <si>
    <t>Transf. Conv. União Pavimentação</t>
  </si>
  <si>
    <t>Transf. Conv. Campo-Ere/Cabeceiras ponte</t>
  </si>
  <si>
    <t>Transf.Recursos -FNAS PBVII</t>
  </si>
  <si>
    <t>Transf. Recursos - FNAS -Pro jovem adoles</t>
  </si>
  <si>
    <t>Outras Transf. FNDE Aqui.mat para creche</t>
  </si>
  <si>
    <t>Outras Transf. FNDE,Manutenção da creche</t>
  </si>
  <si>
    <t>Outras Receitas- devolução auxílios finan.</t>
  </si>
  <si>
    <t>Transf. Conv.FNDE-Aquis de onibus</t>
  </si>
  <si>
    <t>Transf. Conv. Estado rede de distrib. De água</t>
  </si>
  <si>
    <t>Transf. Conv. Estado Desassoreamento</t>
  </si>
  <si>
    <t>Transf. Conv. Estado Trator e equip.</t>
  </si>
  <si>
    <t>Transf. Conv. Est. Caminhão FUNDAN</t>
  </si>
  <si>
    <t>Transf. Conv. Est. Ponte Alfa IV</t>
  </si>
  <si>
    <t>Transf. Conv. Est. Pav. Asfáltica</t>
  </si>
  <si>
    <t>Transf. Conv.Est. Pav. Ruas FUNDAN</t>
  </si>
  <si>
    <t>Transf. Conv. Estado aquis. Veículo</t>
  </si>
  <si>
    <t>Transf. Conv. Estado 1ª etapa abatedouro</t>
  </si>
  <si>
    <t>Transf. Rec. Estado Progr. SaúdeAssist. Farm.</t>
  </si>
  <si>
    <t>Transf. Diretas FNDE</t>
  </si>
  <si>
    <t>SERVIÇOS DE INSPEÇÃO</t>
  </si>
  <si>
    <t>ATENÇÃO BASICA</t>
  </si>
  <si>
    <t>PROTESE</t>
  </si>
  <si>
    <t>FUNREBON</t>
  </si>
  <si>
    <t>SERV. GUINCHO</t>
  </si>
  <si>
    <t>AVALIAÇÃO DAS METAS FISCAIS 1º quadrimestre 2016</t>
  </si>
</sst>
</file>

<file path=xl/styles.xml><?xml version="1.0" encoding="utf-8"?>
<styleSheet xmlns="http://schemas.openxmlformats.org/spreadsheetml/2006/main">
  <numFmts count="2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_(* #,##0.0_);_(* \(#,##0.0\);_(* &quot;-&quot;??_);_(@_)"/>
    <numFmt numFmtId="177" formatCode="_(* #,##0_);_(* \(#,##0\);_(* &quot;-&quot;??_);_(@_)"/>
    <numFmt numFmtId="178" formatCode="&quot;Ativado&quot;;&quot;Ativado&quot;;&quot;Desativado&quot;"/>
    <numFmt numFmtId="179" formatCode="[$-416]dddd\,\ d&quot; de &quot;mmmm&quot; de &quot;yyyy"/>
    <numFmt numFmtId="180" formatCode="_(* #,##0.000_);_(* \(#,##0.000\);_(* &quot;-&quot;??_);_(@_)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43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5"/>
      <color indexed="23"/>
      <name val="Calibri"/>
      <family val="2"/>
    </font>
    <font>
      <b/>
      <sz val="13"/>
      <color indexed="23"/>
      <name val="Calibri"/>
      <family val="2"/>
    </font>
    <font>
      <b/>
      <sz val="11"/>
      <color indexed="23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Alignment="1">
      <alignment/>
    </xf>
    <xf numFmtId="0" fontId="4" fillId="0" borderId="0" xfId="0" applyFont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/>
    </xf>
    <xf numFmtId="171" fontId="0" fillId="33" borderId="10" xfId="62" applyFont="1" applyFill="1" applyBorder="1" applyAlignment="1">
      <alignment horizontal="right" vertical="center"/>
    </xf>
    <xf numFmtId="0" fontId="0" fillId="36" borderId="12" xfId="0" applyFont="1" applyFill="1" applyBorder="1" applyAlignment="1" applyProtection="1">
      <alignment/>
      <protection locked="0"/>
    </xf>
    <xf numFmtId="171" fontId="0" fillId="36" borderId="10" xfId="62" applyFont="1" applyFill="1" applyBorder="1" applyAlignment="1">
      <alignment horizontal="right" vertical="center"/>
    </xf>
    <xf numFmtId="171" fontId="0" fillId="36" borderId="10" xfId="62" applyFont="1" applyFill="1" applyBorder="1" applyAlignment="1" applyProtection="1">
      <alignment horizontal="right" vertical="center"/>
      <protection locked="0"/>
    </xf>
    <xf numFmtId="0" fontId="4" fillId="33" borderId="12" xfId="0" applyFont="1" applyFill="1" applyBorder="1" applyAlignment="1" applyProtection="1">
      <alignment horizontal="center"/>
      <protection locked="0"/>
    </xf>
    <xf numFmtId="0" fontId="4" fillId="33" borderId="12" xfId="0" applyFont="1" applyFill="1" applyBorder="1" applyAlignment="1" applyProtection="1">
      <alignment/>
      <protection locked="0"/>
    </xf>
    <xf numFmtId="0" fontId="0" fillId="36" borderId="12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center"/>
    </xf>
    <xf numFmtId="0" fontId="0" fillId="36" borderId="10" xfId="0" applyFont="1" applyFill="1" applyBorder="1" applyAlignment="1" applyProtection="1">
      <alignment/>
      <protection locked="0"/>
    </xf>
    <xf numFmtId="171" fontId="0" fillId="35" borderId="10" xfId="62" applyFont="1" applyFill="1" applyBorder="1" applyAlignment="1">
      <alignment horizontal="right" vertical="center"/>
    </xf>
    <xf numFmtId="0" fontId="0" fillId="36" borderId="12" xfId="0" applyFont="1" applyFill="1" applyBorder="1" applyAlignment="1" applyProtection="1">
      <alignment horizontal="left"/>
      <protection locked="0"/>
    </xf>
    <xf numFmtId="0" fontId="4" fillId="33" borderId="12" xfId="0" applyFont="1" applyFill="1" applyBorder="1" applyAlignment="1" applyProtection="1">
      <alignment horizontal="left"/>
      <protection locked="0"/>
    </xf>
    <xf numFmtId="0" fontId="4" fillId="37" borderId="0" xfId="0" applyFont="1" applyFill="1" applyBorder="1" applyAlignment="1">
      <alignment/>
    </xf>
    <xf numFmtId="171" fontId="0" fillId="37" borderId="0" xfId="62" applyFont="1" applyFill="1" applyBorder="1" applyAlignment="1">
      <alignment horizontal="right" vertical="center"/>
    </xf>
    <xf numFmtId="0" fontId="5" fillId="37" borderId="0" xfId="0" applyFont="1" applyFill="1" applyBorder="1" applyAlignment="1">
      <alignment/>
    </xf>
    <xf numFmtId="0" fontId="0" fillId="37" borderId="0" xfId="0" applyFont="1" applyFill="1" applyBorder="1" applyAlignment="1" applyProtection="1">
      <alignment/>
      <protection locked="0"/>
    </xf>
    <xf numFmtId="171" fontId="0" fillId="37" borderId="0" xfId="62" applyFont="1" applyFill="1" applyBorder="1" applyAlignment="1" applyProtection="1">
      <alignment horizontal="right" vertical="center"/>
      <protection locked="0"/>
    </xf>
    <xf numFmtId="171" fontId="6" fillId="37" borderId="0" xfId="62" applyFont="1" applyFill="1" applyBorder="1" applyAlignment="1">
      <alignment horizontal="right" vertical="center"/>
    </xf>
    <xf numFmtId="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0" fillId="36" borderId="13" xfId="0" applyFont="1" applyFill="1" applyBorder="1" applyAlignment="1" applyProtection="1">
      <alignment horizontal="left"/>
      <protection locked="0"/>
    </xf>
    <xf numFmtId="171" fontId="0" fillId="36" borderId="14" xfId="62" applyFont="1" applyFill="1" applyBorder="1" applyAlignment="1">
      <alignment horizontal="right" vertical="center"/>
    </xf>
    <xf numFmtId="171" fontId="0" fillId="36" borderId="14" xfId="62" applyFont="1" applyFill="1" applyBorder="1" applyAlignment="1" applyProtection="1">
      <alignment horizontal="right" vertical="center"/>
      <protection locked="0"/>
    </xf>
    <xf numFmtId="0" fontId="4" fillId="38" borderId="11" xfId="0" applyFont="1" applyFill="1" applyBorder="1" applyAlignment="1">
      <alignment horizontal="left"/>
    </xf>
    <xf numFmtId="0" fontId="4" fillId="38" borderId="15" xfId="0" applyFont="1" applyFill="1" applyBorder="1" applyAlignment="1">
      <alignment horizontal="left"/>
    </xf>
    <xf numFmtId="171" fontId="4" fillId="38" borderId="16" xfId="62" applyFont="1" applyFill="1" applyBorder="1" applyAlignment="1">
      <alignment horizontal="right" vertical="center"/>
    </xf>
    <xf numFmtId="171" fontId="0" fillId="0" borderId="0" xfId="0" applyNumberFormat="1" applyFont="1" applyBorder="1" applyAlignment="1">
      <alignment/>
    </xf>
    <xf numFmtId="0" fontId="3" fillId="36" borderId="12" xfId="0" applyFont="1" applyFill="1" applyBorder="1" applyAlignment="1" applyProtection="1">
      <alignment/>
      <protection locked="0"/>
    </xf>
    <xf numFmtId="0" fontId="7" fillId="33" borderId="10" xfId="0" applyFont="1" applyFill="1" applyBorder="1" applyAlignment="1">
      <alignment horizontal="center" vertical="center"/>
    </xf>
    <xf numFmtId="171" fontId="0" fillId="36" borderId="17" xfId="62" applyFont="1" applyFill="1" applyBorder="1" applyAlignment="1">
      <alignment horizontal="left" vertical="center"/>
    </xf>
    <xf numFmtId="171" fontId="0" fillId="39" borderId="10" xfId="62" applyFont="1" applyFill="1" applyBorder="1" applyAlignment="1">
      <alignment horizontal="left" vertical="center"/>
    </xf>
    <xf numFmtId="171" fontId="0" fillId="39" borderId="10" xfId="62" applyFont="1" applyFill="1" applyBorder="1" applyAlignment="1" applyProtection="1">
      <alignment horizontal="right" vertical="center"/>
      <protection locked="0"/>
    </xf>
    <xf numFmtId="43" fontId="4" fillId="38" borderId="18" xfId="62" applyNumberFormat="1" applyFont="1" applyFill="1" applyBorder="1" applyAlignment="1">
      <alignment horizontal="right" vertical="center"/>
    </xf>
    <xf numFmtId="43" fontId="0" fillId="0" borderId="0" xfId="0" applyNumberFormat="1" applyFont="1" applyAlignment="1">
      <alignment/>
    </xf>
    <xf numFmtId="0" fontId="3" fillId="0" borderId="0" xfId="0" applyFont="1" applyAlignment="1">
      <alignment/>
    </xf>
    <xf numFmtId="0" fontId="8" fillId="33" borderId="10" xfId="0" applyFont="1" applyFill="1" applyBorder="1" applyAlignment="1">
      <alignment horizontal="center" vertical="center"/>
    </xf>
    <xf numFmtId="43" fontId="45" fillId="0" borderId="0" xfId="0" applyNumberFormat="1" applyFont="1" applyAlignment="1">
      <alignment/>
    </xf>
    <xf numFmtId="43" fontId="45" fillId="40" borderId="0" xfId="0" applyNumberFormat="1" applyFont="1" applyFill="1" applyAlignment="1">
      <alignment/>
    </xf>
    <xf numFmtId="43" fontId="45" fillId="40" borderId="10" xfId="0" applyNumberFormat="1" applyFont="1" applyFill="1" applyBorder="1" applyAlignment="1">
      <alignment/>
    </xf>
    <xf numFmtId="43" fontId="3" fillId="0" borderId="0" xfId="0" applyNumberFormat="1" applyFont="1" applyAlignment="1">
      <alignment/>
    </xf>
    <xf numFmtId="43" fontId="46" fillId="0" borderId="0" xfId="0" applyNumberFormat="1" applyFont="1" applyAlignment="1">
      <alignment/>
    </xf>
    <xf numFmtId="43" fontId="46" fillId="40" borderId="10" xfId="0" applyNumberFormat="1" applyFont="1" applyFill="1" applyBorder="1" applyAlignment="1">
      <alignment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Ápice">
      <a:dk1>
        <a:sysClr val="windowText" lastClr="000000"/>
      </a:dk1>
      <a:lt1>
        <a:sysClr val="window" lastClr="FFFFFF"/>
      </a:lt1>
      <a:dk2>
        <a:srgbClr val="69676D"/>
      </a:dk2>
      <a:lt2>
        <a:srgbClr val="C9C2D1"/>
      </a:lt2>
      <a:accent1>
        <a:srgbClr val="CEB966"/>
      </a:accent1>
      <a:accent2>
        <a:srgbClr val="9CB084"/>
      </a:accent2>
      <a:accent3>
        <a:srgbClr val="6BB1C9"/>
      </a:accent3>
      <a:accent4>
        <a:srgbClr val="6585CF"/>
      </a:accent4>
      <a:accent5>
        <a:srgbClr val="7E6BC9"/>
      </a:accent5>
      <a:accent6>
        <a:srgbClr val="A379BB"/>
      </a:accent6>
      <a:hlink>
        <a:srgbClr val="410082"/>
      </a:hlink>
      <a:folHlink>
        <a:srgbClr val="93296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162"/>
  <sheetViews>
    <sheetView tabSelected="1" zoomScalePageLayoutView="0" workbookViewId="0" topLeftCell="A1">
      <selection activeCell="A6" sqref="A6"/>
    </sheetView>
  </sheetViews>
  <sheetFormatPr defaultColWidth="20.57421875" defaultRowHeight="12.75"/>
  <cols>
    <col min="1" max="1" width="39.00390625" style="1" customWidth="1"/>
    <col min="2" max="2" width="20.57421875" style="1" customWidth="1"/>
    <col min="3" max="3" width="21.57421875" style="1" customWidth="1"/>
    <col min="4" max="4" width="10.421875" style="1" customWidth="1"/>
    <col min="5" max="16384" width="20.57421875" style="1" customWidth="1"/>
  </cols>
  <sheetData>
    <row r="2" spans="1:3" ht="12.75">
      <c r="A2" s="2" t="s">
        <v>0</v>
      </c>
      <c r="B2" s="2"/>
      <c r="C2" s="2"/>
    </row>
    <row r="3" spans="1:3" ht="12.75">
      <c r="A3" s="2" t="s">
        <v>1</v>
      </c>
      <c r="B3" s="2"/>
      <c r="C3" s="2"/>
    </row>
    <row r="4" spans="2:3" ht="12.75">
      <c r="B4" s="2"/>
      <c r="C4" s="2"/>
    </row>
    <row r="5" spans="1:3" ht="12.75">
      <c r="A5" s="2" t="s">
        <v>2</v>
      </c>
      <c r="B5" s="2"/>
      <c r="C5" s="2"/>
    </row>
    <row r="6" spans="1:3" ht="12.75">
      <c r="A6" s="2" t="s">
        <v>113</v>
      </c>
      <c r="B6" s="2"/>
      <c r="C6" s="2"/>
    </row>
    <row r="7" spans="1:3" ht="13.5" thickBot="1">
      <c r="A7" s="3" t="s">
        <v>3</v>
      </c>
      <c r="B7" s="45"/>
      <c r="C7" s="45"/>
    </row>
    <row r="8" spans="1:3" ht="12.75">
      <c r="A8" s="4" t="s">
        <v>17</v>
      </c>
      <c r="B8" s="5" t="s">
        <v>74</v>
      </c>
      <c r="C8" s="38" t="s">
        <v>77</v>
      </c>
    </row>
    <row r="9" spans="1:3" ht="12.75">
      <c r="A9" s="6" t="s">
        <v>4</v>
      </c>
      <c r="B9" s="7" t="s">
        <v>5</v>
      </c>
      <c r="C9" s="7" t="s">
        <v>18</v>
      </c>
    </row>
    <row r="10" spans="1:4" ht="12.75">
      <c r="A10" s="8" t="s">
        <v>6</v>
      </c>
      <c r="B10" s="9">
        <f>SUM(B11:B15)</f>
        <v>80666.64</v>
      </c>
      <c r="C10" s="9">
        <f>SUM(C11:C15)</f>
        <v>97985.16</v>
      </c>
      <c r="D10" s="43">
        <f>SUM(C10-B10)</f>
        <v>17318.520000000004</v>
      </c>
    </row>
    <row r="11" spans="1:4" ht="12.75">
      <c r="A11" s="10" t="s">
        <v>51</v>
      </c>
      <c r="B11" s="11">
        <v>12000</v>
      </c>
      <c r="C11" s="12">
        <v>1696.66</v>
      </c>
      <c r="D11" s="48">
        <f aca="true" t="shared" si="0" ref="D11:D74">SUM(C11-B11)</f>
        <v>-10303.34</v>
      </c>
    </row>
    <row r="12" spans="1:4" ht="12.75">
      <c r="A12" s="10" t="s">
        <v>33</v>
      </c>
      <c r="B12" s="11">
        <v>45000</v>
      </c>
      <c r="C12" s="12">
        <v>56729.94</v>
      </c>
      <c r="D12" s="43">
        <f t="shared" si="0"/>
        <v>11729.940000000002</v>
      </c>
    </row>
    <row r="13" spans="1:4" ht="12.75">
      <c r="A13" s="10" t="s">
        <v>34</v>
      </c>
      <c r="B13" s="11">
        <v>2666.64</v>
      </c>
      <c r="C13" s="12">
        <v>3389.74</v>
      </c>
      <c r="D13" s="43">
        <f t="shared" si="0"/>
        <v>723.0999999999999</v>
      </c>
    </row>
    <row r="14" spans="1:4" ht="12.75">
      <c r="A14" s="10" t="s">
        <v>35</v>
      </c>
      <c r="B14" s="11">
        <v>12000</v>
      </c>
      <c r="C14" s="12">
        <v>19380</v>
      </c>
      <c r="D14" s="43">
        <f t="shared" si="0"/>
        <v>7380</v>
      </c>
    </row>
    <row r="15" spans="1:5" ht="12.75">
      <c r="A15" s="10" t="s">
        <v>58</v>
      </c>
      <c r="B15" s="11">
        <v>9000</v>
      </c>
      <c r="C15" s="12">
        <v>16788.82</v>
      </c>
      <c r="D15" s="43">
        <f t="shared" si="0"/>
        <v>7788.82</v>
      </c>
      <c r="E15" s="44"/>
    </row>
    <row r="16" spans="1:4" ht="12.75">
      <c r="A16" s="13" t="s">
        <v>52</v>
      </c>
      <c r="B16" s="9">
        <f>SUM(B17:B19)</f>
        <v>8817.56</v>
      </c>
      <c r="C16" s="9">
        <f>SUM(C17:C19)</f>
        <v>11982.97</v>
      </c>
      <c r="D16" s="43">
        <f t="shared" si="0"/>
        <v>3165.41</v>
      </c>
    </row>
    <row r="17" spans="1:4" ht="12.75">
      <c r="A17" s="10" t="s">
        <v>36</v>
      </c>
      <c r="B17" s="11">
        <v>5050.88</v>
      </c>
      <c r="C17" s="12">
        <v>10471.99</v>
      </c>
      <c r="D17" s="43">
        <f t="shared" si="0"/>
        <v>5421.11</v>
      </c>
    </row>
    <row r="18" spans="1:4" ht="12.75">
      <c r="A18" s="10" t="s">
        <v>37</v>
      </c>
      <c r="B18" s="11">
        <v>3766.68</v>
      </c>
      <c r="C18" s="12">
        <v>1510.98</v>
      </c>
      <c r="D18" s="48">
        <f t="shared" si="0"/>
        <v>-2255.7</v>
      </c>
    </row>
    <row r="19" spans="1:4" ht="12.75">
      <c r="A19" s="10"/>
      <c r="B19" s="11"/>
      <c r="C19" s="12"/>
      <c r="D19" s="43">
        <f t="shared" si="0"/>
        <v>0</v>
      </c>
    </row>
    <row r="20" spans="1:4" ht="12.75">
      <c r="A20" s="13" t="s">
        <v>53</v>
      </c>
      <c r="B20" s="9">
        <f>SUM(B21:B21)</f>
        <v>1133.32</v>
      </c>
      <c r="C20" s="9">
        <f>SUM(C21:C21)</f>
        <v>0</v>
      </c>
      <c r="D20" s="43">
        <f t="shared" si="0"/>
        <v>-1133.32</v>
      </c>
    </row>
    <row r="21" spans="1:4" ht="12.75">
      <c r="A21" s="10" t="s">
        <v>19</v>
      </c>
      <c r="B21" s="11">
        <v>1133.32</v>
      </c>
      <c r="C21" s="12">
        <v>0</v>
      </c>
      <c r="D21" s="48">
        <f t="shared" si="0"/>
        <v>-1133.32</v>
      </c>
    </row>
    <row r="22" spans="1:4" ht="12.75">
      <c r="A22" s="14" t="s">
        <v>15</v>
      </c>
      <c r="B22" s="9">
        <f>SUM(B23:B23)</f>
        <v>8333.32</v>
      </c>
      <c r="C22" s="9">
        <f>SUM(C23:C23)</f>
        <v>10930.25</v>
      </c>
      <c r="D22" s="43">
        <f t="shared" si="0"/>
        <v>2596.9300000000003</v>
      </c>
    </row>
    <row r="23" spans="1:4" ht="12.75">
      <c r="A23" s="10" t="s">
        <v>54</v>
      </c>
      <c r="B23" s="11">
        <v>8333.32</v>
      </c>
      <c r="C23" s="12">
        <v>10930.25</v>
      </c>
      <c r="D23" s="43">
        <f t="shared" si="0"/>
        <v>2596.9300000000003</v>
      </c>
    </row>
    <row r="24" spans="1:4" ht="12.75">
      <c r="A24" s="8" t="s">
        <v>7</v>
      </c>
      <c r="B24" s="9">
        <f>SUM(B25:B26)</f>
        <v>6373.28</v>
      </c>
      <c r="C24" s="9">
        <f>SUM(C25:C26)</f>
        <v>24343.03</v>
      </c>
      <c r="D24" s="43">
        <f t="shared" si="0"/>
        <v>17969.75</v>
      </c>
    </row>
    <row r="25" spans="1:4" ht="12.75">
      <c r="A25" s="15" t="s">
        <v>68</v>
      </c>
      <c r="B25" s="11">
        <v>233.32</v>
      </c>
      <c r="C25" s="11">
        <v>392.92</v>
      </c>
      <c r="D25" s="43">
        <f t="shared" si="0"/>
        <v>159.60000000000002</v>
      </c>
    </row>
    <row r="26" spans="1:4" ht="12.75">
      <c r="A26" s="15" t="s">
        <v>38</v>
      </c>
      <c r="B26" s="11">
        <v>6139.96</v>
      </c>
      <c r="C26" s="11">
        <v>23950.11</v>
      </c>
      <c r="D26" s="43">
        <f t="shared" si="0"/>
        <v>17810.15</v>
      </c>
    </row>
    <row r="27" spans="1:4" ht="12.75">
      <c r="A27" s="16" t="s">
        <v>20</v>
      </c>
      <c r="B27" s="9"/>
      <c r="C27" s="9">
        <f>SUM(C28:C28)</f>
        <v>0</v>
      </c>
      <c r="D27" s="43">
        <f t="shared" si="0"/>
        <v>0</v>
      </c>
    </row>
    <row r="28" spans="1:4" ht="12.75">
      <c r="A28" s="17" t="s">
        <v>32</v>
      </c>
      <c r="B28" s="11">
        <v>0</v>
      </c>
      <c r="C28" s="12">
        <v>0</v>
      </c>
      <c r="D28" s="43">
        <f t="shared" si="0"/>
        <v>0</v>
      </c>
    </row>
    <row r="29" spans="1:4" ht="12.75">
      <c r="A29" s="8" t="s">
        <v>21</v>
      </c>
      <c r="B29" s="9">
        <f>SUM(B30:B32)</f>
        <v>32816.68</v>
      </c>
      <c r="C29" s="9">
        <f>SUM(C30:C32)</f>
        <v>33805.09</v>
      </c>
      <c r="D29" s="43">
        <f t="shared" si="0"/>
        <v>988.4099999999962</v>
      </c>
    </row>
    <row r="30" spans="1:4" ht="12.75">
      <c r="A30" s="15" t="s">
        <v>70</v>
      </c>
      <c r="B30" s="11">
        <v>190</v>
      </c>
      <c r="C30" s="11"/>
      <c r="D30" s="48">
        <f t="shared" si="0"/>
        <v>-190</v>
      </c>
    </row>
    <row r="31" spans="1:4" ht="12.75">
      <c r="A31" s="10" t="s">
        <v>26</v>
      </c>
      <c r="B31" s="11">
        <v>32626.68</v>
      </c>
      <c r="C31" s="12">
        <v>28638.37</v>
      </c>
      <c r="D31" s="47">
        <f t="shared" si="0"/>
        <v>-3988.3100000000013</v>
      </c>
    </row>
    <row r="32" spans="1:4" ht="12.75">
      <c r="A32" s="10" t="s">
        <v>108</v>
      </c>
      <c r="B32" s="11"/>
      <c r="C32" s="12">
        <v>5166.72</v>
      </c>
      <c r="D32" s="43">
        <f t="shared" si="0"/>
        <v>5166.72</v>
      </c>
    </row>
    <row r="33" spans="1:4" ht="12.75">
      <c r="A33" s="6" t="s">
        <v>22</v>
      </c>
      <c r="B33" s="18"/>
      <c r="C33" s="18"/>
      <c r="D33" s="49">
        <f t="shared" si="0"/>
        <v>0</v>
      </c>
    </row>
    <row r="34" spans="1:4" ht="12.75">
      <c r="A34" s="8" t="s">
        <v>39</v>
      </c>
      <c r="B34" s="9">
        <f>SUM(B35:B67)</f>
        <v>2875650.2399999998</v>
      </c>
      <c r="C34" s="9">
        <f>SUM(C35:C67)</f>
        <v>2441969.21</v>
      </c>
      <c r="D34" s="49">
        <f t="shared" si="0"/>
        <v>-433681.0299999998</v>
      </c>
    </row>
    <row r="35" spans="1:4" ht="12.75">
      <c r="A35" s="10" t="s">
        <v>40</v>
      </c>
      <c r="B35" s="11">
        <v>2433333.36</v>
      </c>
      <c r="C35" s="12">
        <v>2043168.44</v>
      </c>
      <c r="D35" s="51">
        <f t="shared" si="0"/>
        <v>-390164.9199999999</v>
      </c>
    </row>
    <row r="36" spans="1:4" ht="12.75">
      <c r="A36" s="10" t="s">
        <v>41</v>
      </c>
      <c r="B36" s="11">
        <v>1233.36</v>
      </c>
      <c r="C36" s="12">
        <v>38.23</v>
      </c>
      <c r="D36" s="49">
        <f t="shared" si="0"/>
        <v>-1195.1299999999999</v>
      </c>
    </row>
    <row r="37" spans="1:4" ht="12.75">
      <c r="A37" s="10"/>
      <c r="B37" s="11"/>
      <c r="C37" s="12"/>
      <c r="D37" s="49">
        <f t="shared" si="0"/>
        <v>0</v>
      </c>
    </row>
    <row r="38" spans="1:4" ht="12.75">
      <c r="A38" s="10" t="s">
        <v>27</v>
      </c>
      <c r="B38" s="11">
        <v>5333.36</v>
      </c>
      <c r="C38" s="12">
        <v>4395.8</v>
      </c>
      <c r="D38" s="51">
        <f t="shared" si="0"/>
        <v>-937.5599999999995</v>
      </c>
    </row>
    <row r="39" spans="1:4" ht="12.75">
      <c r="A39" s="10" t="s">
        <v>42</v>
      </c>
      <c r="B39" s="11">
        <v>32666.68</v>
      </c>
      <c r="C39" s="12">
        <v>16327.15</v>
      </c>
      <c r="D39" s="50">
        <f t="shared" si="0"/>
        <v>-16339.53</v>
      </c>
    </row>
    <row r="40" spans="1:4" ht="12.75">
      <c r="A40" s="10" t="s">
        <v>43</v>
      </c>
      <c r="B40" s="11">
        <v>66583.32</v>
      </c>
      <c r="C40" s="11">
        <v>44553.35</v>
      </c>
      <c r="D40" s="46">
        <f t="shared" si="0"/>
        <v>-22029.97000000001</v>
      </c>
    </row>
    <row r="41" spans="1:4" ht="12.75">
      <c r="A41" s="10" t="s">
        <v>8</v>
      </c>
      <c r="B41" s="11">
        <v>28333.32</v>
      </c>
      <c r="C41" s="12">
        <v>28037.1</v>
      </c>
      <c r="D41" s="46">
        <f t="shared" si="0"/>
        <v>-296.22000000000116</v>
      </c>
    </row>
    <row r="42" spans="1:4" ht="12.75">
      <c r="A42" s="10" t="s">
        <v>44</v>
      </c>
      <c r="B42" s="11">
        <v>36666.68</v>
      </c>
      <c r="C42" s="12">
        <v>16000</v>
      </c>
      <c r="D42" s="46">
        <f t="shared" si="0"/>
        <v>-20666.68</v>
      </c>
    </row>
    <row r="43" spans="1:4" ht="12.75">
      <c r="A43" s="10" t="s">
        <v>45</v>
      </c>
      <c r="B43" s="11">
        <v>2666.68</v>
      </c>
      <c r="C43" s="12">
        <v>6153.88</v>
      </c>
      <c r="D43" s="43">
        <f t="shared" si="0"/>
        <v>3487.2000000000003</v>
      </c>
    </row>
    <row r="44" spans="1:4" ht="12.75">
      <c r="A44" s="10" t="s">
        <v>46</v>
      </c>
      <c r="B44" s="11">
        <v>36166.68</v>
      </c>
      <c r="C44" s="12">
        <v>40522.62</v>
      </c>
      <c r="D44" s="43">
        <f t="shared" si="0"/>
        <v>4355.940000000002</v>
      </c>
    </row>
    <row r="45" spans="1:4" ht="12.75">
      <c r="A45" s="10" t="s">
        <v>9</v>
      </c>
      <c r="B45" s="11">
        <v>4000</v>
      </c>
      <c r="C45" s="12">
        <v>1730.82</v>
      </c>
      <c r="D45" s="46">
        <f t="shared" si="0"/>
        <v>-2269.1800000000003</v>
      </c>
    </row>
    <row r="46" spans="1:4" ht="12.75">
      <c r="A46" s="10" t="s">
        <v>10</v>
      </c>
      <c r="B46" s="11">
        <v>12000</v>
      </c>
      <c r="C46" s="12">
        <v>11920</v>
      </c>
      <c r="D46" s="46">
        <f t="shared" si="0"/>
        <v>-80</v>
      </c>
    </row>
    <row r="47" spans="1:4" ht="12.75">
      <c r="A47" s="10" t="s">
        <v>59</v>
      </c>
      <c r="B47" s="11">
        <v>5666.68</v>
      </c>
      <c r="C47" s="12">
        <v>4491.4</v>
      </c>
      <c r="D47" s="46">
        <f t="shared" si="0"/>
        <v>-1175.2800000000007</v>
      </c>
    </row>
    <row r="48" spans="1:4" ht="12.75">
      <c r="A48" s="37" t="s">
        <v>73</v>
      </c>
      <c r="B48" s="11">
        <v>33333.32</v>
      </c>
      <c r="C48" s="12">
        <v>40000</v>
      </c>
      <c r="D48" s="43">
        <f t="shared" si="0"/>
        <v>6666.68</v>
      </c>
    </row>
    <row r="49" spans="1:4" ht="12.75">
      <c r="A49" s="37" t="s">
        <v>106</v>
      </c>
      <c r="B49" s="11">
        <v>5166.8</v>
      </c>
      <c r="C49" s="12">
        <v>5944.5</v>
      </c>
      <c r="D49" s="43">
        <f t="shared" si="0"/>
        <v>777.6999999999998</v>
      </c>
    </row>
    <row r="50" spans="1:4" ht="12.75">
      <c r="A50" s="37" t="s">
        <v>76</v>
      </c>
      <c r="B50" s="11">
        <v>12000</v>
      </c>
      <c r="C50" s="12">
        <v>9900</v>
      </c>
      <c r="D50" s="46">
        <f t="shared" si="0"/>
        <v>-2100</v>
      </c>
    </row>
    <row r="51" spans="1:4" ht="12.75">
      <c r="A51" s="37" t="s">
        <v>110</v>
      </c>
      <c r="B51" s="11"/>
      <c r="C51" s="12">
        <v>5220</v>
      </c>
      <c r="D51" s="43">
        <f t="shared" si="0"/>
        <v>5220</v>
      </c>
    </row>
    <row r="52" spans="1:4" ht="12.75">
      <c r="A52" s="37" t="s">
        <v>81</v>
      </c>
      <c r="B52" s="11">
        <v>1833.32</v>
      </c>
      <c r="C52" s="12">
        <v>0</v>
      </c>
      <c r="D52" s="46">
        <f t="shared" si="0"/>
        <v>-1833.32</v>
      </c>
    </row>
    <row r="53" spans="1:4" ht="12.75">
      <c r="A53" s="10" t="s">
        <v>109</v>
      </c>
      <c r="B53" s="11"/>
      <c r="C53" s="12">
        <v>41484</v>
      </c>
      <c r="D53" s="43">
        <f t="shared" si="0"/>
        <v>41484</v>
      </c>
    </row>
    <row r="54" spans="1:4" ht="12.75">
      <c r="A54" s="10" t="s">
        <v>60</v>
      </c>
      <c r="B54" s="11">
        <v>4166.68</v>
      </c>
      <c r="C54" s="12">
        <v>1430</v>
      </c>
      <c r="D54" s="46">
        <f t="shared" si="0"/>
        <v>-2736.6800000000003</v>
      </c>
    </row>
    <row r="55" spans="1:4" ht="12.75">
      <c r="A55" s="10" t="s">
        <v>61</v>
      </c>
      <c r="B55" s="11">
        <v>26666.68</v>
      </c>
      <c r="C55" s="12">
        <v>6000</v>
      </c>
      <c r="D55" s="46">
        <f t="shared" si="0"/>
        <v>-20666.68</v>
      </c>
    </row>
    <row r="56" spans="1:4" ht="12.75">
      <c r="A56" s="10" t="s">
        <v>91</v>
      </c>
      <c r="B56" s="11"/>
      <c r="C56" s="12"/>
      <c r="D56" s="43">
        <f t="shared" si="0"/>
        <v>0</v>
      </c>
    </row>
    <row r="57" spans="1:4" ht="12.75">
      <c r="A57" s="10" t="s">
        <v>72</v>
      </c>
      <c r="B57" s="11">
        <v>4833.32</v>
      </c>
      <c r="C57" s="12">
        <v>2000</v>
      </c>
      <c r="D57" s="46">
        <f t="shared" si="0"/>
        <v>-2833.3199999999997</v>
      </c>
    </row>
    <row r="58" spans="1:4" ht="12.75">
      <c r="A58" s="10" t="s">
        <v>92</v>
      </c>
      <c r="B58" s="11"/>
      <c r="C58" s="12"/>
      <c r="D58" s="43">
        <f t="shared" si="0"/>
        <v>0</v>
      </c>
    </row>
    <row r="59" spans="1:4" ht="12.75">
      <c r="A59" s="10" t="s">
        <v>78</v>
      </c>
      <c r="B59" s="11">
        <v>22000</v>
      </c>
      <c r="C59" s="12">
        <v>0</v>
      </c>
      <c r="D59" s="46">
        <f t="shared" si="0"/>
        <v>-22000</v>
      </c>
    </row>
    <row r="60" spans="1:4" ht="12.75">
      <c r="A60" s="10" t="s">
        <v>11</v>
      </c>
      <c r="B60" s="11">
        <v>66666.68</v>
      </c>
      <c r="C60" s="12">
        <v>84201.68</v>
      </c>
      <c r="D60" s="43">
        <f t="shared" si="0"/>
        <v>17535</v>
      </c>
    </row>
    <row r="61" spans="1:4" ht="12.75">
      <c r="A61" s="10" t="s">
        <v>107</v>
      </c>
      <c r="B61" s="11"/>
      <c r="C61" s="12">
        <v>360</v>
      </c>
      <c r="D61" s="43">
        <f t="shared" si="0"/>
        <v>360</v>
      </c>
    </row>
    <row r="62" spans="1:4" ht="12.75">
      <c r="A62" s="10" t="s">
        <v>47</v>
      </c>
      <c r="B62" s="11">
        <v>16000</v>
      </c>
      <c r="C62" s="12">
        <v>16318</v>
      </c>
      <c r="D62" s="43">
        <f t="shared" si="0"/>
        <v>318</v>
      </c>
    </row>
    <row r="63" spans="1:4" ht="12.75">
      <c r="A63" s="10" t="s">
        <v>55</v>
      </c>
      <c r="B63" s="11">
        <v>18333.32</v>
      </c>
      <c r="C63" s="12">
        <v>8401.18</v>
      </c>
      <c r="D63" s="46">
        <f t="shared" si="0"/>
        <v>-9932.14</v>
      </c>
    </row>
    <row r="64" spans="1:4" ht="12.75">
      <c r="A64" s="10" t="s">
        <v>94</v>
      </c>
      <c r="B64" s="11"/>
      <c r="C64" s="12"/>
      <c r="D64" s="43">
        <f t="shared" si="0"/>
        <v>0</v>
      </c>
    </row>
    <row r="65" spans="1:4" ht="12.75">
      <c r="A65" s="10" t="s">
        <v>93</v>
      </c>
      <c r="B65" s="11"/>
      <c r="C65" s="12"/>
      <c r="D65" s="43">
        <f t="shared" si="0"/>
        <v>0</v>
      </c>
    </row>
    <row r="66" spans="1:4" ht="12.75">
      <c r="A66" s="10" t="s">
        <v>71</v>
      </c>
      <c r="B66" s="11">
        <v>0</v>
      </c>
      <c r="C66" s="12">
        <v>3371.06</v>
      </c>
      <c r="D66" s="43">
        <f t="shared" si="0"/>
        <v>3371.06</v>
      </c>
    </row>
    <row r="67" spans="1:4" ht="12.75">
      <c r="A67" s="10" t="s">
        <v>80</v>
      </c>
      <c r="B67" s="11"/>
      <c r="C67" s="12"/>
      <c r="D67" s="43">
        <f t="shared" si="0"/>
        <v>0</v>
      </c>
    </row>
    <row r="68" spans="1:4" ht="12.75">
      <c r="A68" s="8" t="s">
        <v>23</v>
      </c>
      <c r="B68" s="9">
        <f>SUM(B69:B72)</f>
        <v>1093900.04</v>
      </c>
      <c r="C68" s="9">
        <f>SUM(C69:C72)</f>
        <v>1174210.34</v>
      </c>
      <c r="D68" s="43">
        <f t="shared" si="0"/>
        <v>80310.30000000005</v>
      </c>
    </row>
    <row r="69" spans="1:4" ht="12.75">
      <c r="A69" s="10" t="s">
        <v>24</v>
      </c>
      <c r="B69" s="11">
        <v>1033333.36</v>
      </c>
      <c r="C69" s="12">
        <v>1100821.86</v>
      </c>
      <c r="D69" s="43">
        <f t="shared" si="0"/>
        <v>67488.50000000012</v>
      </c>
    </row>
    <row r="70" spans="1:4" ht="12.75">
      <c r="A70" s="10" t="s">
        <v>25</v>
      </c>
      <c r="B70" s="11">
        <v>43333.36</v>
      </c>
      <c r="C70" s="12">
        <v>50028.04</v>
      </c>
      <c r="D70" s="43">
        <f t="shared" si="0"/>
        <v>6694.68</v>
      </c>
    </row>
    <row r="71" spans="1:4" ht="12.75">
      <c r="A71" s="10" t="s">
        <v>28</v>
      </c>
      <c r="B71" s="11">
        <v>16000</v>
      </c>
      <c r="C71" s="12">
        <v>16343.88</v>
      </c>
      <c r="D71" s="43">
        <f t="shared" si="0"/>
        <v>343.8799999999992</v>
      </c>
    </row>
    <row r="72" spans="1:4" ht="12.75">
      <c r="A72" s="10" t="s">
        <v>57</v>
      </c>
      <c r="B72" s="11">
        <v>1233.32</v>
      </c>
      <c r="C72" s="12">
        <v>7016.56</v>
      </c>
      <c r="D72" s="43">
        <f t="shared" si="0"/>
        <v>5783.240000000001</v>
      </c>
    </row>
    <row r="73" spans="1:4" ht="12.75">
      <c r="A73" s="8" t="s">
        <v>29</v>
      </c>
      <c r="B73" s="9">
        <f>SUM(B74:B74)</f>
        <v>633333.36</v>
      </c>
      <c r="C73" s="9">
        <f>SUM(C74:C74)</f>
        <v>663395.2</v>
      </c>
      <c r="D73" s="43">
        <f t="shared" si="0"/>
        <v>30061.839999999967</v>
      </c>
    </row>
    <row r="74" spans="1:4" ht="12.75">
      <c r="A74" s="10" t="s">
        <v>62</v>
      </c>
      <c r="B74" s="11">
        <v>633333.36</v>
      </c>
      <c r="C74" s="12">
        <v>663395.2</v>
      </c>
      <c r="D74" s="43">
        <f t="shared" si="0"/>
        <v>30061.839999999967</v>
      </c>
    </row>
    <row r="75" spans="1:4" ht="12.75">
      <c r="A75" s="13"/>
      <c r="B75" s="9">
        <f>SUM(B76:B76)</f>
        <v>0</v>
      </c>
      <c r="C75" s="9">
        <f>SUM(C76:C76)</f>
        <v>0</v>
      </c>
      <c r="D75" s="43">
        <f aca="true" t="shared" si="1" ref="D75:D118">SUM(C75-B75)</f>
        <v>0</v>
      </c>
    </row>
    <row r="76" spans="1:4" ht="12.75">
      <c r="A76" s="10"/>
      <c r="B76" s="11">
        <v>0</v>
      </c>
      <c r="C76" s="12">
        <v>0</v>
      </c>
      <c r="D76" s="43">
        <f t="shared" si="1"/>
        <v>0</v>
      </c>
    </row>
    <row r="77" spans="1:4" ht="12.75">
      <c r="A77" s="13" t="s">
        <v>56</v>
      </c>
      <c r="B77" s="9">
        <f>SUM(B78:B81)</f>
        <v>26666.64</v>
      </c>
      <c r="C77" s="9">
        <f>SUM(C78:C81)</f>
        <v>27390.07</v>
      </c>
      <c r="D77" s="43">
        <f t="shared" si="1"/>
        <v>723.4300000000003</v>
      </c>
    </row>
    <row r="78" spans="1:4" ht="12.75">
      <c r="A78" s="10" t="s">
        <v>16</v>
      </c>
      <c r="B78" s="11">
        <v>23333.32</v>
      </c>
      <c r="C78" s="12">
        <v>16752.82</v>
      </c>
      <c r="D78" s="46">
        <f t="shared" si="1"/>
        <v>-6580.5</v>
      </c>
    </row>
    <row r="79" spans="1:4" ht="12.75">
      <c r="A79" s="10" t="s">
        <v>75</v>
      </c>
      <c r="B79" s="11">
        <v>3333.32</v>
      </c>
      <c r="C79" s="12">
        <v>4642.17</v>
      </c>
      <c r="D79" s="43">
        <f t="shared" si="1"/>
        <v>1308.85</v>
      </c>
    </row>
    <row r="80" spans="1:4" ht="12.75">
      <c r="A80" s="10" t="s">
        <v>111</v>
      </c>
      <c r="B80" s="11"/>
      <c r="C80" s="12">
        <v>5995.08</v>
      </c>
      <c r="D80" s="43">
        <f t="shared" si="1"/>
        <v>5995.08</v>
      </c>
    </row>
    <row r="81" spans="1:4" ht="12.75">
      <c r="A81" s="10"/>
      <c r="B81" s="11"/>
      <c r="C81" s="12"/>
      <c r="D81" s="43">
        <f t="shared" si="1"/>
        <v>0</v>
      </c>
    </row>
    <row r="82" spans="1:4" ht="12.75">
      <c r="A82" s="40" t="s">
        <v>82</v>
      </c>
      <c r="B82" s="41">
        <f>SUM(B83:B83)</f>
        <v>0</v>
      </c>
      <c r="C82" s="41">
        <f>SUM(C83:C83)</f>
        <v>0</v>
      </c>
      <c r="D82" s="43">
        <f t="shared" si="1"/>
        <v>0</v>
      </c>
    </row>
    <row r="83" spans="1:4" ht="12.75">
      <c r="A83" s="39" t="s">
        <v>83</v>
      </c>
      <c r="B83" s="11"/>
      <c r="C83" s="12"/>
      <c r="D83" s="43">
        <f t="shared" si="1"/>
        <v>0</v>
      </c>
    </row>
    <row r="84" spans="1:4" ht="12.75">
      <c r="A84" s="8" t="s">
        <v>12</v>
      </c>
      <c r="B84" s="9">
        <f>SUM(B85:B85)</f>
        <v>2450</v>
      </c>
      <c r="C84" s="9">
        <f>SUM(C85:C85)</f>
        <v>2353.28</v>
      </c>
      <c r="D84" s="43">
        <f t="shared" si="1"/>
        <v>-96.7199999999998</v>
      </c>
    </row>
    <row r="85" spans="1:4" ht="12.75">
      <c r="A85" s="10" t="s">
        <v>48</v>
      </c>
      <c r="B85" s="11">
        <v>2450</v>
      </c>
      <c r="C85" s="12">
        <v>2353.28</v>
      </c>
      <c r="D85" s="46">
        <f t="shared" si="1"/>
        <v>-96.7199999999998</v>
      </c>
    </row>
    <row r="86" spans="1:4" ht="12.75">
      <c r="A86" s="8" t="s">
        <v>49</v>
      </c>
      <c r="B86" s="9">
        <f>SUM(B87:B88)</f>
        <v>5872.320000000001</v>
      </c>
      <c r="C86" s="9">
        <f>SUM(C87:C88)</f>
        <v>5263.56</v>
      </c>
      <c r="D86" s="43">
        <f t="shared" si="1"/>
        <v>-608.7600000000002</v>
      </c>
    </row>
    <row r="87" spans="1:4" ht="12.75">
      <c r="A87" s="10" t="s">
        <v>13</v>
      </c>
      <c r="B87" s="11">
        <v>366.64</v>
      </c>
      <c r="C87" s="12">
        <v>1376.39</v>
      </c>
      <c r="D87" s="43">
        <f t="shared" si="1"/>
        <v>1009.7500000000001</v>
      </c>
    </row>
    <row r="88" spans="1:4" ht="12.75">
      <c r="A88" s="10" t="s">
        <v>14</v>
      </c>
      <c r="B88" s="11">
        <v>5505.68</v>
      </c>
      <c r="C88" s="12">
        <v>3887.17</v>
      </c>
      <c r="D88" s="46">
        <f t="shared" si="1"/>
        <v>-1618.5100000000002</v>
      </c>
    </row>
    <row r="89" spans="1:4" ht="12.75">
      <c r="A89" s="8" t="s">
        <v>79</v>
      </c>
      <c r="B89" s="9"/>
      <c r="C89" s="9"/>
      <c r="D89" s="43">
        <f t="shared" si="1"/>
        <v>0</v>
      </c>
    </row>
    <row r="90" spans="1:4" ht="12.75">
      <c r="A90" s="20" t="s">
        <v>85</v>
      </c>
      <c r="B90" s="9">
        <f>SUM(B91:B108)</f>
        <v>0</v>
      </c>
      <c r="C90" s="9">
        <f>SUM(C91:C108)</f>
        <v>224965.36</v>
      </c>
      <c r="D90" s="49">
        <f t="shared" si="1"/>
        <v>224965.36</v>
      </c>
    </row>
    <row r="91" spans="1:4" ht="12.75">
      <c r="A91" s="19" t="s">
        <v>112</v>
      </c>
      <c r="B91" s="11">
        <v>0</v>
      </c>
      <c r="C91" s="12">
        <v>115.1</v>
      </c>
      <c r="D91" s="49">
        <f t="shared" si="1"/>
        <v>115.1</v>
      </c>
    </row>
    <row r="92" spans="1:4" ht="12.75">
      <c r="A92" s="19" t="s">
        <v>84</v>
      </c>
      <c r="B92" s="11">
        <v>0</v>
      </c>
      <c r="C92" s="12"/>
      <c r="D92" s="49">
        <f t="shared" si="1"/>
        <v>0</v>
      </c>
    </row>
    <row r="93" spans="1:4" ht="12.75">
      <c r="A93" s="19" t="s">
        <v>95</v>
      </c>
      <c r="B93" s="11">
        <v>0</v>
      </c>
      <c r="C93" s="12"/>
      <c r="D93" s="49">
        <f t="shared" si="1"/>
        <v>0</v>
      </c>
    </row>
    <row r="94" spans="1:4" ht="12.75">
      <c r="A94" s="19" t="s">
        <v>86</v>
      </c>
      <c r="B94" s="11">
        <v>0</v>
      </c>
      <c r="C94" s="12"/>
      <c r="D94" s="49">
        <f t="shared" si="1"/>
        <v>0</v>
      </c>
    </row>
    <row r="95" spans="1:4" ht="12.75">
      <c r="A95" s="19" t="s">
        <v>87</v>
      </c>
      <c r="B95" s="11">
        <v>0</v>
      </c>
      <c r="C95" s="12">
        <v>122850.26</v>
      </c>
      <c r="D95" s="49">
        <f t="shared" si="1"/>
        <v>122850.26</v>
      </c>
    </row>
    <row r="96" spans="1:4" ht="12.75">
      <c r="A96" s="19" t="s">
        <v>88</v>
      </c>
      <c r="B96" s="11">
        <v>0</v>
      </c>
      <c r="C96" s="12">
        <v>102000</v>
      </c>
      <c r="D96" s="49">
        <f t="shared" si="1"/>
        <v>102000</v>
      </c>
    </row>
    <row r="97" spans="1:4" ht="12.75">
      <c r="A97" s="19" t="s">
        <v>96</v>
      </c>
      <c r="B97" s="11">
        <v>0</v>
      </c>
      <c r="C97" s="12"/>
      <c r="D97" s="49">
        <f t="shared" si="1"/>
        <v>0</v>
      </c>
    </row>
    <row r="98" spans="1:4" ht="12.75">
      <c r="A98" s="19" t="s">
        <v>89</v>
      </c>
      <c r="B98" s="11">
        <v>0</v>
      </c>
      <c r="C98" s="12"/>
      <c r="D98" s="49">
        <f t="shared" si="1"/>
        <v>0</v>
      </c>
    </row>
    <row r="99" spans="1:4" ht="12.75">
      <c r="A99" s="19" t="s">
        <v>97</v>
      </c>
      <c r="B99" s="11">
        <v>0</v>
      </c>
      <c r="C99" s="12"/>
      <c r="D99" s="49">
        <f t="shared" si="1"/>
        <v>0</v>
      </c>
    </row>
    <row r="100" spans="1:4" ht="12.75">
      <c r="A100" s="19" t="s">
        <v>98</v>
      </c>
      <c r="B100" s="11">
        <v>0</v>
      </c>
      <c r="C100" s="12"/>
      <c r="D100" s="49">
        <f t="shared" si="1"/>
        <v>0</v>
      </c>
    </row>
    <row r="101" spans="1:4" ht="12.75">
      <c r="A101" s="19" t="s">
        <v>100</v>
      </c>
      <c r="B101" s="11">
        <v>0</v>
      </c>
      <c r="C101" s="12"/>
      <c r="D101" s="49">
        <f t="shared" si="1"/>
        <v>0</v>
      </c>
    </row>
    <row r="102" spans="1:4" ht="12.75">
      <c r="A102" s="19" t="s">
        <v>101</v>
      </c>
      <c r="B102" s="11">
        <v>0</v>
      </c>
      <c r="C102" s="12"/>
      <c r="D102" s="49">
        <f t="shared" si="1"/>
        <v>0</v>
      </c>
    </row>
    <row r="103" spans="1:4" ht="12.75">
      <c r="A103" s="19" t="s">
        <v>102</v>
      </c>
      <c r="B103" s="11">
        <v>0</v>
      </c>
      <c r="C103" s="12"/>
      <c r="D103" s="43">
        <f t="shared" si="1"/>
        <v>0</v>
      </c>
    </row>
    <row r="104" spans="1:4" ht="12.75">
      <c r="A104" s="19" t="s">
        <v>103</v>
      </c>
      <c r="B104" s="11">
        <v>0</v>
      </c>
      <c r="C104" s="12"/>
      <c r="D104" s="43">
        <f t="shared" si="1"/>
        <v>0</v>
      </c>
    </row>
    <row r="105" spans="1:4" ht="12.75">
      <c r="A105" s="19" t="s">
        <v>99</v>
      </c>
      <c r="B105" s="11">
        <v>0</v>
      </c>
      <c r="C105" s="12"/>
      <c r="D105" s="43">
        <f t="shared" si="1"/>
        <v>0</v>
      </c>
    </row>
    <row r="106" spans="1:4" ht="12.75">
      <c r="A106" s="19" t="s">
        <v>104</v>
      </c>
      <c r="B106" s="11">
        <v>0</v>
      </c>
      <c r="C106" s="12"/>
      <c r="D106" s="43">
        <f t="shared" si="1"/>
        <v>0</v>
      </c>
    </row>
    <row r="107" spans="1:4" ht="12.75">
      <c r="A107" s="19" t="s">
        <v>105</v>
      </c>
      <c r="B107" s="11">
        <v>0</v>
      </c>
      <c r="C107" s="12"/>
      <c r="D107" s="43">
        <f t="shared" si="1"/>
        <v>0</v>
      </c>
    </row>
    <row r="108" spans="1:4" ht="12.75">
      <c r="A108" s="19" t="s">
        <v>90</v>
      </c>
      <c r="B108" s="11">
        <v>0</v>
      </c>
      <c r="C108" s="12"/>
      <c r="D108" s="43">
        <f t="shared" si="1"/>
        <v>0</v>
      </c>
    </row>
    <row r="109" spans="1:4" ht="12.75">
      <c r="A109" s="8" t="s">
        <v>50</v>
      </c>
      <c r="B109" s="9">
        <f>SUM(B110:B116)</f>
        <v>706513.4</v>
      </c>
      <c r="C109" s="9">
        <f>SUM(C110:C116)</f>
        <v>642958.51</v>
      </c>
      <c r="D109" s="43">
        <f t="shared" si="1"/>
        <v>-63554.890000000014</v>
      </c>
    </row>
    <row r="110" spans="1:4" ht="12.75">
      <c r="A110" s="19" t="s">
        <v>63</v>
      </c>
      <c r="B110" s="11">
        <v>486666.68</v>
      </c>
      <c r="C110" s="12">
        <v>408633.56</v>
      </c>
      <c r="D110" s="43">
        <f t="shared" si="1"/>
        <v>-78033.12</v>
      </c>
    </row>
    <row r="111" spans="1:4" ht="12.75">
      <c r="A111" s="19" t="s">
        <v>69</v>
      </c>
      <c r="B111" s="11">
        <v>246.68</v>
      </c>
      <c r="C111" s="12">
        <v>7.63</v>
      </c>
      <c r="D111" s="43">
        <f t="shared" si="1"/>
        <v>-239.05</v>
      </c>
    </row>
    <row r="112" spans="1:4" ht="12.75">
      <c r="A112" s="19"/>
      <c r="B112" s="11"/>
      <c r="C112" s="12"/>
      <c r="D112" s="43">
        <f t="shared" si="1"/>
        <v>0</v>
      </c>
    </row>
    <row r="113" spans="1:4" ht="12.75">
      <c r="A113" s="19" t="s">
        <v>64</v>
      </c>
      <c r="B113" s="11">
        <v>1066.68</v>
      </c>
      <c r="C113" s="12">
        <v>879.16</v>
      </c>
      <c r="D113" s="43">
        <f t="shared" si="1"/>
        <v>-187.5200000000001</v>
      </c>
    </row>
    <row r="114" spans="1:4" ht="12.75">
      <c r="A114" s="19" t="s">
        <v>65</v>
      </c>
      <c r="B114" s="11">
        <v>206666.68</v>
      </c>
      <c r="C114" s="12">
        <v>220164</v>
      </c>
      <c r="D114" s="43">
        <f t="shared" si="1"/>
        <v>13497.320000000007</v>
      </c>
    </row>
    <row r="115" spans="1:4" ht="12.75">
      <c r="A115" s="19" t="s">
        <v>66</v>
      </c>
      <c r="B115" s="11">
        <v>3200</v>
      </c>
      <c r="C115" s="32">
        <v>3268.8</v>
      </c>
      <c r="D115" s="43">
        <f t="shared" si="1"/>
        <v>68.80000000000018</v>
      </c>
    </row>
    <row r="116" spans="1:4" ht="13.5" thickBot="1">
      <c r="A116" s="30" t="s">
        <v>67</v>
      </c>
      <c r="B116" s="31">
        <v>8666.68</v>
      </c>
      <c r="C116" s="32">
        <v>10005.36</v>
      </c>
      <c r="D116" s="43">
        <f t="shared" si="1"/>
        <v>1338.6800000000003</v>
      </c>
    </row>
    <row r="117" spans="1:4" ht="12.75">
      <c r="A117" s="33" t="s">
        <v>30</v>
      </c>
      <c r="B117" s="42">
        <f>SUM(B10+B16+B20+B22+B24+B27+B29+B34+B68+B73+B75+B77+B82+B84+B86+B90)</f>
        <v>4776013.399999999</v>
      </c>
      <c r="C117" s="42">
        <f>SUM(C10+C16+C20+C22+C24+C27+C29+C34+C68+C73+C75+C77+C82+C84+C86+C90)</f>
        <v>4718593.5200000005</v>
      </c>
      <c r="D117" s="43">
        <f t="shared" si="1"/>
        <v>-57419.87999999896</v>
      </c>
    </row>
    <row r="118" spans="1:4" ht="13.5" thickBot="1">
      <c r="A118" s="34" t="s">
        <v>31</v>
      </c>
      <c r="B118" s="35">
        <f>SUM(B117-B109)</f>
        <v>4069499.9999999995</v>
      </c>
      <c r="C118" s="35">
        <f>SUM(C117-C109)</f>
        <v>4075635.0100000007</v>
      </c>
      <c r="D118" s="43">
        <f t="shared" si="1"/>
        <v>6135.0100000011735</v>
      </c>
    </row>
    <row r="119" spans="1:3" ht="12.75">
      <c r="A119" s="21"/>
      <c r="B119" s="22"/>
      <c r="C119" s="22"/>
    </row>
    <row r="120" spans="1:3" ht="12.75">
      <c r="A120" s="23"/>
      <c r="B120" s="22"/>
      <c r="C120" s="22"/>
    </row>
    <row r="121" spans="1:3" ht="12.75">
      <c r="A121" s="24"/>
      <c r="B121" s="25"/>
      <c r="C121" s="25"/>
    </row>
    <row r="122" spans="1:3" ht="12.75">
      <c r="A122" s="23"/>
      <c r="B122" s="26"/>
      <c r="C122" s="26"/>
    </row>
    <row r="123" spans="1:3" ht="12.75">
      <c r="A123" s="24"/>
      <c r="B123" s="25"/>
      <c r="C123" s="25"/>
    </row>
    <row r="124" spans="1:3" ht="12.75">
      <c r="A124" s="29"/>
      <c r="B124" s="36"/>
      <c r="C124" s="36"/>
    </row>
    <row r="126" spans="2:3" ht="12.75">
      <c r="B126" s="28"/>
      <c r="C126" s="28"/>
    </row>
    <row r="127" spans="2:3" ht="12.75">
      <c r="B127" s="43"/>
      <c r="C127" s="43"/>
    </row>
    <row r="129" spans="2:3" ht="12.75">
      <c r="B129" s="43"/>
      <c r="C129" s="43"/>
    </row>
    <row r="134" ht="12.75">
      <c r="C134" s="27"/>
    </row>
    <row r="142" ht="12.75">
      <c r="C142" s="28"/>
    </row>
    <row r="161" ht="12.75">
      <c r="B161" s="27"/>
    </row>
    <row r="162" ht="12.75">
      <c r="B162" s="27"/>
    </row>
  </sheetData>
  <sheetProtection/>
  <printOptions/>
  <pageMargins left="0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Marli</cp:lastModifiedBy>
  <cp:lastPrinted>2016-05-24T10:47:31Z</cp:lastPrinted>
  <dcterms:created xsi:type="dcterms:W3CDTF">2006-03-08T12:44:53Z</dcterms:created>
  <dcterms:modified xsi:type="dcterms:W3CDTF">2016-05-24T13:03:12Z</dcterms:modified>
  <cp:category/>
  <cp:version/>
  <cp:contentType/>
  <cp:contentStatus/>
</cp:coreProperties>
</file>